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ining Consultant\"/>
    </mc:Choice>
  </mc:AlternateContent>
  <xr:revisionPtr revIDLastSave="0" documentId="13_ncr:1_{64BC95DB-C7F2-4DFF-92D8-074BBCB4092C}" xr6:coauthVersionLast="47" xr6:coauthVersionMax="47" xr10:uidLastSave="{00000000-0000-0000-0000-000000000000}"/>
  <bookViews>
    <workbookView xWindow="-120" yWindow="-120" windowWidth="20730" windowHeight="11160" activeTab="3" xr2:uid="{9FDFC8E9-195E-41BB-821E-DEE91CF753D7}"/>
  </bookViews>
  <sheets>
    <sheet name="Acticity" sheetId="1" r:id="rId1"/>
    <sheet name="Time Line-MIN" sheetId="2" r:id="rId2"/>
    <sheet name="Timeline-MAX" sheetId="3" r:id="rId3"/>
    <sheet name="Estimated Budget"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4" i="4" l="1"/>
  <c r="I35" i="4"/>
  <c r="I38" i="4"/>
  <c r="H34" i="4"/>
  <c r="H35" i="4"/>
  <c r="H38" i="4"/>
  <c r="I33" i="4"/>
  <c r="H33" i="4"/>
  <c r="I29" i="4"/>
  <c r="I30" i="4"/>
  <c r="H29" i="4"/>
  <c r="H30" i="4"/>
  <c r="I28" i="4"/>
  <c r="I31" i="4" s="1"/>
  <c r="H28" i="4"/>
  <c r="H31" i="4" s="1"/>
  <c r="I25" i="4"/>
  <c r="I24" i="4"/>
  <c r="I26" i="4" s="1"/>
  <c r="H25" i="4"/>
  <c r="H24" i="4"/>
  <c r="H26" i="4" s="1"/>
  <c r="D37" i="4"/>
  <c r="D36" i="4"/>
  <c r="I12" i="4"/>
  <c r="I13" i="4"/>
  <c r="I14" i="4"/>
  <c r="I15" i="4"/>
  <c r="I16" i="4"/>
  <c r="I17" i="4"/>
  <c r="I18" i="4"/>
  <c r="I19" i="4"/>
  <c r="I20" i="4"/>
  <c r="I21" i="4"/>
  <c r="H12" i="4"/>
  <c r="H13" i="4"/>
  <c r="H14" i="4"/>
  <c r="H15" i="4"/>
  <c r="H16" i="4"/>
  <c r="H17" i="4"/>
  <c r="H18" i="4"/>
  <c r="H19" i="4"/>
  <c r="H20" i="4"/>
  <c r="H21" i="4"/>
  <c r="I11" i="4"/>
  <c r="I22" i="4" s="1"/>
  <c r="H11" i="4"/>
  <c r="H22" i="4" s="1"/>
  <c r="I6" i="4"/>
  <c r="I7" i="4"/>
  <c r="I8" i="4"/>
  <c r="I5" i="4"/>
  <c r="I9" i="4" s="1"/>
  <c r="H6" i="4"/>
  <c r="H7" i="4"/>
  <c r="H8" i="4"/>
  <c r="H5" i="4"/>
  <c r="H9" i="4" s="1"/>
  <c r="I36" i="4" l="1"/>
  <c r="H36" i="4"/>
  <c r="I37" i="4"/>
  <c r="H37" i="4"/>
  <c r="H39" i="4"/>
  <c r="H40" i="4" s="1"/>
  <c r="I39" i="4"/>
  <c r="I40" i="4" s="1"/>
</calcChain>
</file>

<file path=xl/sharedStrings.xml><?xml version="1.0" encoding="utf-8"?>
<sst xmlns="http://schemas.openxmlformats.org/spreadsheetml/2006/main" count="162" uniqueCount="85">
  <si>
    <t>Activity</t>
  </si>
  <si>
    <t>No</t>
  </si>
  <si>
    <t>MIN</t>
  </si>
  <si>
    <t>MAX</t>
  </si>
  <si>
    <t>Detail</t>
  </si>
  <si>
    <t>Design Matrix Competency</t>
  </si>
  <si>
    <t>TOT for Leaders</t>
  </si>
  <si>
    <t>Melaksanakan assessment untuk mengetahui sejauh mana capaian competency masing-masing individu.</t>
  </si>
  <si>
    <t>Design Training Program</t>
  </si>
  <si>
    <t xml:space="preserve">Conduct Training </t>
  </si>
  <si>
    <t xml:space="preserve">Melengkapi fasilitas, peralatan dan perlengkapan training. </t>
  </si>
  <si>
    <t>Deliver Training Basic Level Batch 1.</t>
  </si>
  <si>
    <t>Deliver Training Basic Level Batch 2.</t>
  </si>
  <si>
    <t>Conduct Assessment</t>
  </si>
  <si>
    <t>Conduct Monitoring On-the Job Training (OJT)</t>
  </si>
  <si>
    <t>Melaksanakan assessment untuk individu yang telah memenuhi persyaratan.</t>
  </si>
  <si>
    <t xml:space="preserve">Duration </t>
  </si>
  <si>
    <t>1 Bulan</t>
  </si>
  <si>
    <t>3 Bulan</t>
  </si>
  <si>
    <t>1 hari</t>
  </si>
  <si>
    <t>3 hari</t>
  </si>
  <si>
    <t>2 Minggu</t>
  </si>
  <si>
    <t>6 Bulan</t>
  </si>
  <si>
    <t>2 Bulan</t>
  </si>
  <si>
    <t>1 Tahun</t>
  </si>
  <si>
    <t>Conduct Training of Trainer sesi Teknik Melaksanakan Assessment yang akan membekali para leader (atasan) agar dapat melaksanakan assessment.</t>
  </si>
  <si>
    <t>Conduct TOT for Leaders</t>
  </si>
  <si>
    <t>Conduct Training Need Analysis</t>
  </si>
  <si>
    <t xml:space="preserve">Membuat modul atau materi training dan alat praktek (Training Aid). </t>
  </si>
  <si>
    <t>Membuat aplikasi Learning Management System (LMS).</t>
  </si>
  <si>
    <t>Conduct Monitoring OJT</t>
  </si>
  <si>
    <t>Month</t>
  </si>
  <si>
    <t>Duration MIN</t>
  </si>
  <si>
    <t>Pengumpulan data melalui pengamatan, diskusi dan analisis kebutuhan development competency akan dapat disusun secara sistematis bagaiman struktur jenjang karir dan tahapan pengembangan competency. Struktur ini tertuang dalam matrix competency. Dibuat buku Individual Development Program (IDP).</t>
  </si>
  <si>
    <t>Memonitor jalannya program training dari aspek pengembangan skill melalui program On the Job Training.</t>
  </si>
  <si>
    <t>Duration MAX</t>
  </si>
  <si>
    <t>Training Facility</t>
  </si>
  <si>
    <t>Ruang Kelas</t>
  </si>
  <si>
    <t>Ruang Praktek</t>
  </si>
  <si>
    <t>Ruang Library</t>
  </si>
  <si>
    <t>Training Material</t>
  </si>
  <si>
    <t>Cetak Buku Panduan</t>
  </si>
  <si>
    <t>Cetak Lembar Pre Test dan Post Test</t>
  </si>
  <si>
    <t>Alat Tulis dan Lain-lain</t>
  </si>
  <si>
    <t>Ruang Toiletry</t>
  </si>
  <si>
    <t>Pembuatan Modul Training</t>
  </si>
  <si>
    <t>Pembuatan Aplikasi LMS</t>
  </si>
  <si>
    <t>Perlengkapan</t>
  </si>
  <si>
    <t>Meja dan Kursi Siswa</t>
  </si>
  <si>
    <t>Meja dan Kursi Trainer</t>
  </si>
  <si>
    <t>AC (Pendingin Udara)</t>
  </si>
  <si>
    <t>White Screen</t>
  </si>
  <si>
    <t>White Board</t>
  </si>
  <si>
    <t>Audio Sound System</t>
  </si>
  <si>
    <t>LCD Projector</t>
  </si>
  <si>
    <t>Lemari Arsip</t>
  </si>
  <si>
    <t>Rak Buku</t>
  </si>
  <si>
    <t>Laptop/PC</t>
  </si>
  <si>
    <t>Perlengkapan Lainnya</t>
  </si>
  <si>
    <t>Peralatan (Training Aids)</t>
  </si>
  <si>
    <t>Hand Tools (Tool Box)</t>
  </si>
  <si>
    <t>Special Tools</t>
  </si>
  <si>
    <t>Power Tools</t>
  </si>
  <si>
    <t>Training Delivery</t>
  </si>
  <si>
    <t>Lunch</t>
  </si>
  <si>
    <t>Coffee &amp; Snack</t>
  </si>
  <si>
    <t>Lain-lain</t>
  </si>
  <si>
    <t>TYPE</t>
  </si>
  <si>
    <t>QTY</t>
  </si>
  <si>
    <t>UNIT</t>
  </si>
  <si>
    <t>COST PER UNIT</t>
  </si>
  <si>
    <t>TOTAL COST</t>
  </si>
  <si>
    <t>CAPEX</t>
  </si>
  <si>
    <t>OPEX</t>
  </si>
  <si>
    <t>DESCRIPTION</t>
  </si>
  <si>
    <t>TOTAL</t>
  </si>
  <si>
    <t>SET</t>
  </si>
  <si>
    <t>PCS</t>
  </si>
  <si>
    <t>PACK</t>
  </si>
  <si>
    <t>NOTES</t>
  </si>
  <si>
    <t>Design sendiri</t>
  </si>
  <si>
    <t>Dapat meminjam dari Dept Service/Plant.</t>
  </si>
  <si>
    <t>Ruang Kelas dan Ruang lainnya dapat memakai ruang yang sudah ada</t>
  </si>
  <si>
    <t>GRAND TOTAL</t>
  </si>
  <si>
    <t>Asumsi  1 Batch training dengan  peserta 2O siswa dan durasi training 41 Hari.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</si>
</sst>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p-421]* #,##0_-;\-[$Rp-421]* #,##0_-;_-[$Rp-421]* &quot;-&quot;_-;_-@_-"/>
  </numFmts>
  <fonts count="5"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i/>
      <sz val="11"/>
      <color theme="1"/>
      <name val="Calibri"/>
      <family val="2"/>
      <scheme val="minor"/>
    </font>
  </fonts>
  <fills count="16">
    <fill>
      <patternFill patternType="none"/>
    </fill>
    <fill>
      <patternFill patternType="gray125"/>
    </fill>
    <fill>
      <gradientFill degree="135">
        <stop position="0">
          <color rgb="FFFFC000"/>
        </stop>
        <stop position="1">
          <color rgb="FFFFFF00"/>
        </stop>
      </gradientFill>
    </fill>
    <fill>
      <gradientFill degree="90">
        <stop position="0">
          <color theme="0" tint="-0.1490218817712943"/>
        </stop>
        <stop position="1">
          <color theme="0"/>
        </stop>
      </gradientFill>
    </fill>
    <fill>
      <gradientFill degree="90">
        <stop position="0">
          <color rgb="FFC00000"/>
        </stop>
        <stop position="1">
          <color rgb="FFFF0000"/>
        </stop>
      </gradientFill>
    </fill>
    <fill>
      <gradientFill degree="90">
        <stop position="0">
          <color rgb="FF00B050"/>
        </stop>
        <stop position="1">
          <color rgb="FF92D050"/>
        </stop>
      </gradientFill>
    </fill>
    <fill>
      <gradientFill degree="90">
        <stop position="0">
          <color theme="4" tint="-0.25098422193060094"/>
        </stop>
        <stop position="1">
          <color theme="4" tint="0.40000610370189521"/>
        </stop>
      </gradientFill>
    </fill>
    <fill>
      <gradientFill degree="90">
        <stop position="0">
          <color rgb="FFFF9933"/>
        </stop>
        <stop position="1">
          <color rgb="FFFFC000"/>
        </stop>
      </gradientFill>
    </fill>
    <fill>
      <gradientFill degree="90">
        <stop position="0">
          <color theme="4" tint="0.59999389629810485"/>
        </stop>
        <stop position="1">
          <color theme="3" tint="0.80001220740379042"/>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gradientFill degree="90">
        <stop position="0">
          <color rgb="FFFFC000"/>
        </stop>
        <stop position="1">
          <color rgb="FFFFFF00"/>
        </stop>
      </gradientFill>
    </fill>
    <fill>
      <gradientFill degree="90">
        <stop position="0">
          <color theme="4" tint="0.59999389629810485"/>
        </stop>
        <stop position="1">
          <color theme="4" tint="0.80001220740379042"/>
        </stop>
      </gradientFill>
    </fill>
    <fill>
      <gradientFill degree="90">
        <stop position="0">
          <color theme="7" tint="0.59999389629810485"/>
        </stop>
        <stop position="1">
          <color theme="7" tint="0.80001220740379042"/>
        </stop>
      </gradientFill>
    </fill>
    <fill>
      <gradientFill degree="90">
        <stop position="0">
          <color theme="9" tint="0.40000610370189521"/>
        </stop>
        <stop position="1">
          <color theme="9" tint="0.59999389629810485"/>
        </stop>
      </gradient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3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0" fillId="3" borderId="1" xfId="0" applyFill="1" applyBorder="1" applyAlignment="1">
      <alignment wrapText="1"/>
    </xf>
    <xf numFmtId="0" fontId="0" fillId="3" borderId="9" xfId="0" applyFill="1" applyBorder="1" applyAlignment="1">
      <alignmen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vertical="center"/>
    </xf>
    <xf numFmtId="0" fontId="0" fillId="3" borderId="18" xfId="0" applyFill="1" applyBorder="1" applyAlignment="1">
      <alignment horizontal="left" vertical="center" wrapText="1"/>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vertical="center"/>
    </xf>
    <xf numFmtId="0" fontId="0" fillId="3" borderId="15" xfId="0" applyFill="1" applyBorder="1" applyAlignment="1">
      <alignment horizontal="left" wrapTex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1" xfId="0" applyFill="1" applyBorder="1" applyAlignment="1">
      <alignment wrapText="1"/>
    </xf>
    <xf numFmtId="0" fontId="0" fillId="3" borderId="18" xfId="0" applyFill="1" applyBorder="1" applyAlignment="1">
      <alignment wrapText="1"/>
    </xf>
    <xf numFmtId="0" fontId="0" fillId="3" borderId="14" xfId="0" applyFill="1" applyBorder="1" applyAlignment="1">
      <alignment wrapText="1"/>
    </xf>
    <xf numFmtId="0" fontId="0" fillId="3" borderId="4" xfId="0" applyFill="1" applyBorder="1" applyAlignment="1">
      <alignment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vertical="center"/>
    </xf>
    <xf numFmtId="0" fontId="0" fillId="3" borderId="23" xfId="0" applyFill="1" applyBorder="1" applyAlignment="1">
      <alignment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5" borderId="1" xfId="0" applyFill="1" applyBorder="1"/>
    <xf numFmtId="0" fontId="0" fillId="5" borderId="9" xfId="0" applyFill="1" applyBorder="1"/>
    <xf numFmtId="0" fontId="1" fillId="6" borderId="2" xfId="0" applyFont="1" applyFill="1" applyBorder="1" applyAlignment="1">
      <alignment horizontal="center"/>
    </xf>
    <xf numFmtId="0" fontId="2" fillId="8" borderId="17" xfId="0" applyFont="1" applyFill="1" applyBorder="1" applyAlignment="1">
      <alignment horizontal="center"/>
    </xf>
    <xf numFmtId="0" fontId="2" fillId="8" borderId="18" xfId="0" applyFont="1" applyFill="1" applyBorder="1" applyAlignment="1">
      <alignment horizontal="center"/>
    </xf>
    <xf numFmtId="0" fontId="2" fillId="8" borderId="19" xfId="0" applyFont="1" applyFill="1" applyBorder="1" applyAlignment="1">
      <alignment horizontal="center"/>
    </xf>
    <xf numFmtId="0" fontId="2" fillId="8" borderId="26" xfId="0" applyFont="1" applyFill="1" applyBorder="1" applyAlignment="1">
      <alignment horizontal="center"/>
    </xf>
    <xf numFmtId="0" fontId="0" fillId="5" borderId="27" xfId="0" applyFill="1" applyBorder="1"/>
    <xf numFmtId="0" fontId="0" fillId="5" borderId="28" xfId="0" applyFill="1" applyBorder="1"/>
    <xf numFmtId="0" fontId="4" fillId="9" borderId="2" xfId="0" applyFont="1" applyFill="1" applyBorder="1"/>
    <xf numFmtId="0" fontId="0" fillId="4" borderId="1" xfId="0" applyFill="1" applyBorder="1"/>
    <xf numFmtId="0" fontId="4" fillId="9" borderId="38" xfId="0" applyFont="1" applyFill="1" applyBorder="1"/>
    <xf numFmtId="0" fontId="1" fillId="6" borderId="38" xfId="0" applyFont="1" applyFill="1" applyBorder="1" applyAlignment="1">
      <alignment horizontal="center"/>
    </xf>
    <xf numFmtId="0" fontId="2" fillId="10" borderId="30" xfId="0" applyFont="1" applyFill="1" applyBorder="1" applyAlignment="1">
      <alignment horizontal="left" vertical="center"/>
    </xf>
    <xf numFmtId="0" fontId="2" fillId="10" borderId="31" xfId="0" applyFont="1" applyFill="1" applyBorder="1" applyAlignment="1">
      <alignment horizontal="left" vertical="center"/>
    </xf>
    <xf numFmtId="0" fontId="2" fillId="10" borderId="31" xfId="0" applyFont="1" applyFill="1" applyBorder="1"/>
    <xf numFmtId="0" fontId="2" fillId="10" borderId="32" xfId="0" applyFont="1" applyFill="1" applyBorder="1"/>
    <xf numFmtId="0" fontId="0" fillId="11" borderId="11" xfId="0" applyFill="1" applyBorder="1"/>
    <xf numFmtId="0" fontId="0" fillId="11" borderId="12" xfId="0" applyFill="1" applyBorder="1"/>
    <xf numFmtId="0" fontId="0" fillId="11" borderId="1" xfId="0" applyFill="1" applyBorder="1"/>
    <xf numFmtId="0" fontId="0" fillId="11" borderId="7" xfId="0" applyFill="1" applyBorder="1"/>
    <xf numFmtId="0" fontId="0" fillId="11" borderId="9" xfId="0" applyFill="1" applyBorder="1"/>
    <xf numFmtId="0" fontId="0" fillId="11" borderId="10" xfId="0" applyFill="1" applyBorder="1"/>
    <xf numFmtId="0" fontId="0" fillId="11" borderId="28" xfId="0" applyFill="1" applyBorder="1"/>
    <xf numFmtId="0" fontId="0" fillId="11" borderId="29" xfId="0" applyFill="1" applyBorder="1"/>
    <xf numFmtId="0" fontId="2" fillId="10" borderId="33" xfId="0" applyFont="1" applyFill="1" applyBorder="1" applyAlignment="1">
      <alignment horizontal="left" vertical="center"/>
    </xf>
    <xf numFmtId="0" fontId="2" fillId="10" borderId="34" xfId="0" applyFont="1" applyFill="1" applyBorder="1" applyAlignment="1">
      <alignment horizontal="left" vertical="center"/>
    </xf>
    <xf numFmtId="0" fontId="2" fillId="10" borderId="34" xfId="0" applyFont="1" applyFill="1" applyBorder="1"/>
    <xf numFmtId="0" fontId="2" fillId="10" borderId="35" xfId="0" applyFont="1" applyFill="1" applyBorder="1"/>
    <xf numFmtId="0" fontId="0" fillId="11" borderId="6" xfId="0" applyFill="1" applyBorder="1"/>
    <xf numFmtId="0" fontId="0" fillId="11" borderId="8" xfId="0" applyFill="1" applyBorder="1"/>
    <xf numFmtId="0" fontId="2" fillId="12" borderId="4" xfId="0" applyFont="1" applyFill="1" applyBorder="1" applyAlignment="1">
      <alignment horizontal="center"/>
    </xf>
    <xf numFmtId="0" fontId="2" fillId="12" borderId="1" xfId="0" applyFont="1" applyFill="1" applyBorder="1" applyAlignment="1">
      <alignment horizontal="center"/>
    </xf>
    <xf numFmtId="0" fontId="0" fillId="11" borderId="1" xfId="0" applyFill="1" applyBorder="1" applyAlignment="1">
      <alignment horizontal="center"/>
    </xf>
    <xf numFmtId="0" fontId="0" fillId="11" borderId="6" xfId="0" applyFill="1" applyBorder="1" applyAlignment="1">
      <alignment horizontal="left" indent="1"/>
    </xf>
    <xf numFmtId="164" fontId="0" fillId="11" borderId="1" xfId="0" applyNumberFormat="1" applyFill="1" applyBorder="1"/>
    <xf numFmtId="0" fontId="2" fillId="13" borderId="6" xfId="0" applyFont="1" applyFill="1" applyBorder="1"/>
    <xf numFmtId="0" fontId="0" fillId="13" borderId="1" xfId="0" applyFill="1" applyBorder="1"/>
    <xf numFmtId="0" fontId="0" fillId="13" borderId="1" xfId="0" applyFill="1" applyBorder="1" applyAlignment="1">
      <alignment horizontal="center"/>
    </xf>
    <xf numFmtId="164" fontId="2" fillId="14" borderId="1" xfId="0" applyNumberFormat="1" applyFont="1" applyFill="1" applyBorder="1"/>
    <xf numFmtId="164" fontId="2" fillId="14" borderId="9" xfId="0" applyNumberFormat="1" applyFont="1" applyFill="1" applyBorder="1"/>
    <xf numFmtId="164" fontId="2" fillId="15" borderId="18" xfId="0" applyNumberFormat="1" applyFont="1" applyFill="1" applyBorder="1"/>
    <xf numFmtId="164" fontId="2" fillId="15" borderId="19" xfId="0" applyNumberFormat="1" applyFont="1" applyFill="1" applyBorder="1"/>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1" xfId="0" applyFont="1" applyFill="1" applyBorder="1" applyAlignment="1">
      <alignment horizontal="left" vertical="center"/>
    </xf>
    <xf numFmtId="0" fontId="2" fillId="3" borderId="23" xfId="0" applyFont="1" applyFill="1" applyBorder="1" applyAlignment="1">
      <alignment horizontal="left"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11" xfId="0" applyFont="1" applyFill="1" applyBorder="1" applyAlignment="1">
      <alignment horizontal="left" vertical="center"/>
    </xf>
    <xf numFmtId="0" fontId="2" fillId="3" borderId="1" xfId="0" applyFont="1" applyFill="1" applyBorder="1" applyAlignment="1">
      <alignment horizontal="left" vertical="center"/>
    </xf>
    <xf numFmtId="0" fontId="2" fillId="3" borderId="14" xfId="0" applyFont="1" applyFill="1" applyBorder="1" applyAlignment="1">
      <alignment horizontal="left" vertical="center"/>
    </xf>
    <xf numFmtId="0" fontId="2" fillId="3" borderId="13" xfId="0" applyFont="1" applyFill="1" applyBorder="1" applyAlignment="1">
      <alignment horizontal="center" vertical="center"/>
    </xf>
    <xf numFmtId="0" fontId="2" fillId="7" borderId="17"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0" fillId="4" borderId="41" xfId="0" applyFill="1" applyBorder="1" applyAlignment="1">
      <alignment horizontal="center"/>
    </xf>
    <xf numFmtId="0" fontId="0" fillId="4" borderId="42" xfId="0" applyFill="1" applyBorder="1" applyAlignment="1">
      <alignment horizontal="center"/>
    </xf>
    <xf numFmtId="0" fontId="2" fillId="7" borderId="38" xfId="0" applyFont="1" applyFill="1" applyBorder="1" applyAlignment="1">
      <alignment horizontal="center"/>
    </xf>
    <xf numFmtId="0" fontId="2" fillId="7" borderId="39" xfId="0" applyFont="1" applyFill="1" applyBorder="1" applyAlignment="1">
      <alignment horizontal="center"/>
    </xf>
    <xf numFmtId="0" fontId="2" fillId="7" borderId="40" xfId="0" applyFont="1" applyFill="1" applyBorder="1" applyAlignment="1">
      <alignment horizontal="center"/>
    </xf>
    <xf numFmtId="0" fontId="0" fillId="4" borderId="33" xfId="0" applyFill="1" applyBorder="1" applyAlignment="1">
      <alignment horizontal="center"/>
    </xf>
    <xf numFmtId="0" fontId="0" fillId="4" borderId="25" xfId="0" applyFill="1" applyBorder="1" applyAlignment="1">
      <alignment horizontal="center"/>
    </xf>
    <xf numFmtId="0" fontId="0" fillId="4" borderId="27" xfId="0" applyFill="1" applyBorder="1" applyAlignment="1">
      <alignment horizontal="center"/>
    </xf>
    <xf numFmtId="0" fontId="0" fillId="4" borderId="34" xfId="0" applyFill="1" applyBorder="1" applyAlignment="1">
      <alignment horizontal="center"/>
    </xf>
    <xf numFmtId="0" fontId="0" fillId="4" borderId="37" xfId="0" applyFill="1" applyBorder="1" applyAlignment="1">
      <alignment horizontal="center"/>
    </xf>
    <xf numFmtId="0" fontId="0" fillId="4" borderId="28" xfId="0" applyFill="1" applyBorder="1" applyAlignment="1">
      <alignment horizontal="center"/>
    </xf>
    <xf numFmtId="0" fontId="0" fillId="4" borderId="36" xfId="0" applyFill="1" applyBorder="1" applyAlignment="1">
      <alignment horizontal="center"/>
    </xf>
    <xf numFmtId="0" fontId="2" fillId="11" borderId="38" xfId="0" applyFont="1" applyFill="1" applyBorder="1" applyAlignment="1">
      <alignment horizontal="right"/>
    </xf>
    <xf numFmtId="0" fontId="2" fillId="11" borderId="39" xfId="0" applyFont="1" applyFill="1" applyBorder="1" applyAlignment="1">
      <alignment horizontal="right"/>
    </xf>
    <xf numFmtId="0" fontId="2" fillId="11" borderId="26" xfId="0" applyFont="1" applyFill="1" applyBorder="1" applyAlignment="1">
      <alignment horizontal="right"/>
    </xf>
    <xf numFmtId="0" fontId="0" fillId="11" borderId="38" xfId="0" applyFill="1" applyBorder="1" applyAlignment="1">
      <alignment horizontal="center"/>
    </xf>
    <xf numFmtId="0" fontId="0" fillId="11" borderId="40" xfId="0" applyFill="1" applyBorder="1" applyAlignment="1">
      <alignment horizontal="center"/>
    </xf>
    <xf numFmtId="0" fontId="0" fillId="13" borderId="36" xfId="0" applyFill="1" applyBorder="1" applyAlignment="1">
      <alignment horizontal="center" wrapText="1"/>
    </xf>
    <xf numFmtId="0" fontId="0" fillId="13" borderId="47" xfId="0" applyFill="1" applyBorder="1" applyAlignment="1">
      <alignment horizontal="center" wrapText="1"/>
    </xf>
    <xf numFmtId="0" fontId="2" fillId="11" borderId="34" xfId="0" applyFont="1" applyFill="1" applyBorder="1" applyAlignment="1">
      <alignment horizontal="right"/>
    </xf>
    <xf numFmtId="0" fontId="2" fillId="11" borderId="37" xfId="0" applyFont="1" applyFill="1" applyBorder="1" applyAlignment="1">
      <alignment horizontal="right"/>
    </xf>
    <xf numFmtId="0" fontId="2" fillId="11" borderId="28" xfId="0" applyFont="1" applyFill="1" applyBorder="1" applyAlignment="1">
      <alignment horizontal="right"/>
    </xf>
    <xf numFmtId="0" fontId="2" fillId="11" borderId="35" xfId="0" applyFont="1" applyFill="1" applyBorder="1" applyAlignment="1">
      <alignment horizontal="right"/>
    </xf>
    <xf numFmtId="0" fontId="2" fillId="11" borderId="48" xfId="0" applyFont="1" applyFill="1" applyBorder="1" applyAlignment="1">
      <alignment horizontal="right"/>
    </xf>
    <xf numFmtId="0" fontId="2" fillId="11" borderId="29" xfId="0" applyFont="1" applyFill="1" applyBorder="1" applyAlignment="1">
      <alignment horizontal="right"/>
    </xf>
    <xf numFmtId="0" fontId="0" fillId="11" borderId="36" xfId="0" applyFill="1" applyBorder="1" applyAlignment="1">
      <alignment horizontal="center"/>
    </xf>
    <xf numFmtId="0" fontId="0" fillId="11" borderId="47" xfId="0" applyFill="1" applyBorder="1" applyAlignment="1">
      <alignment horizontal="center"/>
    </xf>
    <xf numFmtId="0" fontId="0" fillId="11" borderId="43" xfId="0" applyFill="1" applyBorder="1" applyAlignment="1">
      <alignment horizontal="center" wrapText="1"/>
    </xf>
    <xf numFmtId="0" fontId="0" fillId="11" borderId="44" xfId="0" applyFill="1" applyBorder="1" applyAlignment="1">
      <alignment horizontal="center" wrapText="1"/>
    </xf>
    <xf numFmtId="0" fontId="0" fillId="11" borderId="45" xfId="0" applyFill="1" applyBorder="1" applyAlignment="1">
      <alignment horizontal="center" wrapText="1"/>
    </xf>
    <xf numFmtId="0" fontId="0" fillId="11" borderId="46" xfId="0" applyFill="1" applyBorder="1" applyAlignment="1">
      <alignment horizontal="center" wrapText="1"/>
    </xf>
    <xf numFmtId="0" fontId="0" fillId="11" borderId="1" xfId="0" applyFill="1" applyBorder="1" applyAlignment="1">
      <alignment horizontal="center"/>
    </xf>
    <xf numFmtId="0" fontId="0" fillId="11" borderId="7" xfId="0" applyFill="1" applyBorder="1" applyAlignment="1">
      <alignment horizontal="center"/>
    </xf>
    <xf numFmtId="0" fontId="0" fillId="11" borderId="1"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0" xfId="0" applyFill="1" applyBorder="1" applyAlignment="1">
      <alignment horizontal="center" vertical="center" wrapText="1"/>
    </xf>
    <xf numFmtId="0" fontId="2" fillId="12" borderId="4"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6"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5" xfId="0" applyFont="1" applyFill="1" applyBorder="1" applyAlignment="1">
      <alignment horizontal="center" vertical="center"/>
    </xf>
    <xf numFmtId="0" fontId="2" fillId="12"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5C7-2883-461C-BBB6-9F01BB81E624}">
  <dimension ref="A2:E15"/>
  <sheetViews>
    <sheetView topLeftCell="A10" workbookViewId="0">
      <selection activeCell="E17" sqref="E17"/>
    </sheetView>
  </sheetViews>
  <sheetFormatPr defaultRowHeight="15" x14ac:dyDescent="0.25"/>
  <cols>
    <col min="2" max="2" width="29.5703125" style="2" customWidth="1"/>
    <col min="3" max="3" width="59.28515625" customWidth="1"/>
  </cols>
  <sheetData>
    <row r="2" spans="1:5" ht="15.75" thickBot="1" x14ac:dyDescent="0.3"/>
    <row r="3" spans="1:5" x14ac:dyDescent="0.25">
      <c r="A3" s="83" t="s">
        <v>1</v>
      </c>
      <c r="B3" s="81" t="s">
        <v>0</v>
      </c>
      <c r="C3" s="81" t="s">
        <v>4</v>
      </c>
      <c r="D3" s="81" t="s">
        <v>16</v>
      </c>
      <c r="E3" s="85"/>
    </row>
    <row r="4" spans="1:5" ht="15.75" thickBot="1" x14ac:dyDescent="0.3">
      <c r="A4" s="84"/>
      <c r="B4" s="82"/>
      <c r="C4" s="82"/>
      <c r="D4" s="4" t="s">
        <v>2</v>
      </c>
      <c r="E4" s="5" t="s">
        <v>3</v>
      </c>
    </row>
    <row r="5" spans="1:5" ht="90.75" thickBot="1" x14ac:dyDescent="0.3">
      <c r="A5" s="10">
        <v>1</v>
      </c>
      <c r="B5" s="11" t="s">
        <v>5</v>
      </c>
      <c r="C5" s="12" t="s">
        <v>33</v>
      </c>
      <c r="D5" s="13" t="s">
        <v>17</v>
      </c>
      <c r="E5" s="14" t="s">
        <v>18</v>
      </c>
    </row>
    <row r="6" spans="1:5" ht="45.75" thickBot="1" x14ac:dyDescent="0.3">
      <c r="A6" s="15">
        <v>2</v>
      </c>
      <c r="B6" s="16" t="s">
        <v>26</v>
      </c>
      <c r="C6" s="17" t="s">
        <v>25</v>
      </c>
      <c r="D6" s="18" t="s">
        <v>19</v>
      </c>
      <c r="E6" s="19" t="s">
        <v>20</v>
      </c>
    </row>
    <row r="7" spans="1:5" ht="30.75" thickBot="1" x14ac:dyDescent="0.3">
      <c r="A7" s="10">
        <v>3</v>
      </c>
      <c r="B7" s="11" t="s">
        <v>27</v>
      </c>
      <c r="C7" s="21" t="s">
        <v>7</v>
      </c>
      <c r="D7" s="13" t="s">
        <v>21</v>
      </c>
      <c r="E7" s="14" t="s">
        <v>17</v>
      </c>
    </row>
    <row r="8" spans="1:5" x14ac:dyDescent="0.25">
      <c r="A8" s="89">
        <v>4</v>
      </c>
      <c r="B8" s="86" t="s">
        <v>8</v>
      </c>
      <c r="C8" s="20" t="s">
        <v>10</v>
      </c>
      <c r="D8" s="79" t="s">
        <v>18</v>
      </c>
      <c r="E8" s="80" t="s">
        <v>22</v>
      </c>
    </row>
    <row r="9" spans="1:5" ht="30" x14ac:dyDescent="0.25">
      <c r="A9" s="89"/>
      <c r="B9" s="87"/>
      <c r="C9" s="6" t="s">
        <v>28</v>
      </c>
      <c r="D9" s="79"/>
      <c r="E9" s="80"/>
    </row>
    <row r="10" spans="1:5" ht="15.75" thickBot="1" x14ac:dyDescent="0.3">
      <c r="A10" s="89"/>
      <c r="B10" s="88"/>
      <c r="C10" s="22" t="s">
        <v>29</v>
      </c>
      <c r="D10" s="79"/>
      <c r="E10" s="80"/>
    </row>
    <row r="11" spans="1:5" x14ac:dyDescent="0.25">
      <c r="A11" s="75">
        <v>5</v>
      </c>
      <c r="B11" s="77" t="s">
        <v>9</v>
      </c>
      <c r="C11" s="23" t="s">
        <v>11</v>
      </c>
      <c r="D11" s="24" t="s">
        <v>17</v>
      </c>
      <c r="E11" s="25" t="s">
        <v>23</v>
      </c>
    </row>
    <row r="12" spans="1:5" ht="15.75" thickBot="1" x14ac:dyDescent="0.3">
      <c r="A12" s="76"/>
      <c r="B12" s="78"/>
      <c r="C12" s="7" t="s">
        <v>12</v>
      </c>
      <c r="D12" s="8" t="s">
        <v>17</v>
      </c>
      <c r="E12" s="9" t="s">
        <v>23</v>
      </c>
    </row>
    <row r="13" spans="1:5" ht="30.75" thickBot="1" x14ac:dyDescent="0.3">
      <c r="A13" s="10">
        <v>6</v>
      </c>
      <c r="B13" s="31" t="s">
        <v>14</v>
      </c>
      <c r="C13" s="21" t="s">
        <v>34</v>
      </c>
      <c r="D13" s="13" t="s">
        <v>18</v>
      </c>
      <c r="E13" s="14" t="s">
        <v>24</v>
      </c>
    </row>
    <row r="14" spans="1:5" ht="30.75" thickBot="1" x14ac:dyDescent="0.3">
      <c r="A14" s="26">
        <v>7</v>
      </c>
      <c r="B14" s="27" t="s">
        <v>13</v>
      </c>
      <c r="C14" s="28" t="s">
        <v>15</v>
      </c>
      <c r="D14" s="29" t="s">
        <v>17</v>
      </c>
      <c r="E14" s="30" t="s">
        <v>23</v>
      </c>
    </row>
    <row r="15" spans="1:5" x14ac:dyDescent="0.25">
      <c r="C15" s="3"/>
    </row>
  </sheetData>
  <mergeCells count="10">
    <mergeCell ref="A11:A12"/>
    <mergeCell ref="B11:B12"/>
    <mergeCell ref="D8:D10"/>
    <mergeCell ref="E8:E10"/>
    <mergeCell ref="B3:B4"/>
    <mergeCell ref="A3:A4"/>
    <mergeCell ref="D3:E3"/>
    <mergeCell ref="B8:B10"/>
    <mergeCell ref="C3:C4"/>
    <mergeCell ref="A8:A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09AD-156E-4748-9399-1A925BC4BEAF}">
  <dimension ref="B1:N10"/>
  <sheetViews>
    <sheetView workbookViewId="0">
      <selection activeCell="N17" sqref="N17"/>
    </sheetView>
  </sheetViews>
  <sheetFormatPr defaultRowHeight="15" x14ac:dyDescent="0.25"/>
  <cols>
    <col min="2" max="2" width="32.85546875" customWidth="1"/>
    <col min="14" max="14" width="11.5703125" customWidth="1"/>
  </cols>
  <sheetData>
    <row r="1" spans="2:14" ht="15.75" thickBot="1" x14ac:dyDescent="0.3"/>
    <row r="2" spans="2:14" ht="15.75" thickBot="1" x14ac:dyDescent="0.3">
      <c r="B2" s="41" t="s">
        <v>32</v>
      </c>
      <c r="C2" s="90" t="s">
        <v>31</v>
      </c>
      <c r="D2" s="91"/>
      <c r="E2" s="91"/>
      <c r="F2" s="91"/>
      <c r="G2" s="91"/>
      <c r="H2" s="91"/>
      <c r="I2" s="91"/>
      <c r="J2" s="91"/>
      <c r="K2" s="91"/>
      <c r="L2" s="91"/>
      <c r="M2" s="91"/>
      <c r="N2" s="92"/>
    </row>
    <row r="3" spans="2:14" ht="15.75" thickBot="1" x14ac:dyDescent="0.3">
      <c r="B3" s="34" t="s">
        <v>0</v>
      </c>
      <c r="C3" s="38">
        <v>1</v>
      </c>
      <c r="D3" s="36">
        <v>2</v>
      </c>
      <c r="E3" s="36">
        <v>3</v>
      </c>
      <c r="F3" s="36">
        <v>4</v>
      </c>
      <c r="G3" s="36">
        <v>5</v>
      </c>
      <c r="H3" s="36">
        <v>6</v>
      </c>
      <c r="I3" s="36">
        <v>7</v>
      </c>
      <c r="J3" s="36">
        <v>8</v>
      </c>
      <c r="K3" s="36">
        <v>9</v>
      </c>
      <c r="L3" s="36">
        <v>10</v>
      </c>
      <c r="M3" s="36">
        <v>11</v>
      </c>
      <c r="N3" s="37">
        <v>12</v>
      </c>
    </row>
    <row r="4" spans="2:14" x14ac:dyDescent="0.25">
      <c r="B4" s="45" t="s">
        <v>5</v>
      </c>
      <c r="C4" s="39"/>
      <c r="D4" s="49"/>
      <c r="E4" s="49"/>
      <c r="F4" s="49"/>
      <c r="G4" s="49"/>
      <c r="H4" s="49"/>
      <c r="I4" s="49"/>
      <c r="J4" s="49"/>
      <c r="K4" s="49"/>
      <c r="L4" s="49"/>
      <c r="M4" s="49"/>
      <c r="N4" s="50"/>
    </row>
    <row r="5" spans="2:14" x14ac:dyDescent="0.25">
      <c r="B5" s="46" t="s">
        <v>6</v>
      </c>
      <c r="C5" s="55"/>
      <c r="D5" s="32"/>
      <c r="E5" s="51"/>
      <c r="F5" s="51"/>
      <c r="G5" s="51"/>
      <c r="H5" s="51"/>
      <c r="I5" s="51"/>
      <c r="J5" s="51"/>
      <c r="K5" s="51"/>
      <c r="L5" s="51"/>
      <c r="M5" s="51"/>
      <c r="N5" s="52"/>
    </row>
    <row r="6" spans="2:14" x14ac:dyDescent="0.25">
      <c r="B6" s="47" t="s">
        <v>27</v>
      </c>
      <c r="C6" s="55"/>
      <c r="D6" s="32"/>
      <c r="E6" s="32"/>
      <c r="F6" s="51"/>
      <c r="G6" s="51"/>
      <c r="H6" s="51"/>
      <c r="I6" s="51"/>
      <c r="J6" s="51"/>
      <c r="K6" s="51"/>
      <c r="L6" s="51"/>
      <c r="M6" s="51"/>
      <c r="N6" s="52"/>
    </row>
    <row r="7" spans="2:14" x14ac:dyDescent="0.25">
      <c r="B7" s="47" t="s">
        <v>8</v>
      </c>
      <c r="C7" s="40"/>
      <c r="D7" s="32"/>
      <c r="E7" s="32"/>
      <c r="F7" s="51"/>
      <c r="G7" s="51"/>
      <c r="H7" s="51"/>
      <c r="I7" s="51"/>
      <c r="J7" s="51"/>
      <c r="K7" s="51"/>
      <c r="L7" s="51"/>
      <c r="M7" s="51"/>
      <c r="N7" s="52"/>
    </row>
    <row r="8" spans="2:14" x14ac:dyDescent="0.25">
      <c r="B8" s="47" t="s">
        <v>9</v>
      </c>
      <c r="C8" s="55"/>
      <c r="D8" s="51"/>
      <c r="E8" s="51"/>
      <c r="F8" s="32"/>
      <c r="G8" s="32"/>
      <c r="H8" s="51"/>
      <c r="I8" s="51"/>
      <c r="J8" s="51"/>
      <c r="K8" s="51"/>
      <c r="L8" s="51"/>
      <c r="M8" s="51"/>
      <c r="N8" s="52"/>
    </row>
    <row r="9" spans="2:14" x14ac:dyDescent="0.25">
      <c r="B9" s="47" t="s">
        <v>30</v>
      </c>
      <c r="C9" s="55"/>
      <c r="D9" s="51"/>
      <c r="E9" s="51"/>
      <c r="F9" s="51"/>
      <c r="G9" s="51"/>
      <c r="H9" s="32"/>
      <c r="I9" s="32"/>
      <c r="J9" s="32"/>
      <c r="K9" s="51"/>
      <c r="L9" s="51"/>
      <c r="M9" s="51"/>
      <c r="N9" s="52"/>
    </row>
    <row r="10" spans="2:14" ht="15.75" thickBot="1" x14ac:dyDescent="0.3">
      <c r="B10" s="48" t="s">
        <v>13</v>
      </c>
      <c r="C10" s="56"/>
      <c r="D10" s="53"/>
      <c r="E10" s="53"/>
      <c r="F10" s="53"/>
      <c r="G10" s="53"/>
      <c r="H10" s="53"/>
      <c r="I10" s="53"/>
      <c r="J10" s="53"/>
      <c r="K10" s="33"/>
      <c r="L10" s="53"/>
      <c r="M10" s="53"/>
      <c r="N10" s="54"/>
    </row>
  </sheetData>
  <mergeCells count="1">
    <mergeCell ref="C2:N2"/>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4576-69A9-4481-81E5-718C965FC2D7}">
  <dimension ref="B1:Z10"/>
  <sheetViews>
    <sheetView workbookViewId="0">
      <selection activeCell="B2" sqref="B2:Z10"/>
    </sheetView>
  </sheetViews>
  <sheetFormatPr defaultRowHeight="15" x14ac:dyDescent="0.25"/>
  <cols>
    <col min="2" max="2" width="35.5703125" customWidth="1"/>
    <col min="3" max="26" width="3.85546875" customWidth="1"/>
  </cols>
  <sheetData>
    <row r="1" spans="2:26" ht="15.75" thickBot="1" x14ac:dyDescent="0.3"/>
    <row r="2" spans="2:26" ht="15.75" thickBot="1" x14ac:dyDescent="0.3">
      <c r="B2" s="43" t="s">
        <v>35</v>
      </c>
      <c r="C2" s="95" t="s">
        <v>31</v>
      </c>
      <c r="D2" s="96"/>
      <c r="E2" s="96"/>
      <c r="F2" s="96"/>
      <c r="G2" s="96"/>
      <c r="H2" s="96"/>
      <c r="I2" s="96"/>
      <c r="J2" s="96"/>
      <c r="K2" s="96"/>
      <c r="L2" s="96"/>
      <c r="M2" s="96"/>
      <c r="N2" s="96"/>
      <c r="O2" s="96"/>
      <c r="P2" s="96"/>
      <c r="Q2" s="96"/>
      <c r="R2" s="96"/>
      <c r="S2" s="96"/>
      <c r="T2" s="96"/>
      <c r="U2" s="96"/>
      <c r="V2" s="96"/>
      <c r="W2" s="96"/>
      <c r="X2" s="96"/>
      <c r="Y2" s="96"/>
      <c r="Z2" s="97"/>
    </row>
    <row r="3" spans="2:26" ht="15.75" thickBot="1" x14ac:dyDescent="0.3">
      <c r="B3" s="44" t="s">
        <v>0</v>
      </c>
      <c r="C3" s="35">
        <v>1</v>
      </c>
      <c r="D3" s="36">
        <v>2</v>
      </c>
      <c r="E3" s="38">
        <v>3</v>
      </c>
      <c r="F3" s="36">
        <v>4</v>
      </c>
      <c r="G3" s="38">
        <v>5</v>
      </c>
      <c r="H3" s="36">
        <v>6</v>
      </c>
      <c r="I3" s="38">
        <v>7</v>
      </c>
      <c r="J3" s="36">
        <v>8</v>
      </c>
      <c r="K3" s="38">
        <v>9</v>
      </c>
      <c r="L3" s="36">
        <v>10</v>
      </c>
      <c r="M3" s="38">
        <v>11</v>
      </c>
      <c r="N3" s="36">
        <v>12</v>
      </c>
      <c r="O3" s="38">
        <v>13</v>
      </c>
      <c r="P3" s="36">
        <v>14</v>
      </c>
      <c r="Q3" s="38">
        <v>15</v>
      </c>
      <c r="R3" s="36">
        <v>16</v>
      </c>
      <c r="S3" s="38">
        <v>17</v>
      </c>
      <c r="T3" s="36">
        <v>18</v>
      </c>
      <c r="U3" s="38">
        <v>19</v>
      </c>
      <c r="V3" s="36">
        <v>20</v>
      </c>
      <c r="W3" s="38">
        <v>21</v>
      </c>
      <c r="X3" s="36">
        <v>22</v>
      </c>
      <c r="Y3" s="38">
        <v>23</v>
      </c>
      <c r="Z3" s="37">
        <v>24</v>
      </c>
    </row>
    <row r="4" spans="2:26" x14ac:dyDescent="0.25">
      <c r="B4" s="57" t="s">
        <v>5</v>
      </c>
      <c r="C4" s="98"/>
      <c r="D4" s="99"/>
      <c r="E4" s="100"/>
      <c r="F4" s="49"/>
      <c r="G4" s="49"/>
      <c r="H4" s="49"/>
      <c r="I4" s="49"/>
      <c r="J4" s="49"/>
      <c r="K4" s="49"/>
      <c r="L4" s="49"/>
      <c r="M4" s="49"/>
      <c r="N4" s="49"/>
      <c r="O4" s="49"/>
      <c r="P4" s="49"/>
      <c r="Q4" s="49"/>
      <c r="R4" s="49"/>
      <c r="S4" s="49"/>
      <c r="T4" s="49"/>
      <c r="U4" s="49"/>
      <c r="V4" s="49"/>
      <c r="W4" s="49"/>
      <c r="X4" s="49"/>
      <c r="Y4" s="49"/>
      <c r="Z4" s="50"/>
    </row>
    <row r="5" spans="2:26" x14ac:dyDescent="0.25">
      <c r="B5" s="58" t="s">
        <v>6</v>
      </c>
      <c r="C5" s="61"/>
      <c r="D5" s="51"/>
      <c r="E5" s="42"/>
      <c r="F5" s="51"/>
      <c r="G5" s="51"/>
      <c r="H5" s="51"/>
      <c r="I5" s="51"/>
      <c r="J5" s="51"/>
      <c r="K5" s="51"/>
      <c r="L5" s="51"/>
      <c r="M5" s="51"/>
      <c r="N5" s="51"/>
      <c r="O5" s="51"/>
      <c r="P5" s="51"/>
      <c r="Q5" s="51"/>
      <c r="R5" s="51"/>
      <c r="S5" s="51"/>
      <c r="T5" s="51"/>
      <c r="U5" s="51"/>
      <c r="V5" s="51"/>
      <c r="W5" s="51"/>
      <c r="X5" s="51"/>
      <c r="Y5" s="51"/>
      <c r="Z5" s="52"/>
    </row>
    <row r="6" spans="2:26" x14ac:dyDescent="0.25">
      <c r="B6" s="59" t="s">
        <v>27</v>
      </c>
      <c r="C6" s="61"/>
      <c r="D6" s="51"/>
      <c r="E6" s="51"/>
      <c r="F6" s="42"/>
      <c r="G6" s="51"/>
      <c r="H6" s="51"/>
      <c r="I6" s="51"/>
      <c r="J6" s="51"/>
      <c r="K6" s="51"/>
      <c r="L6" s="51"/>
      <c r="M6" s="51"/>
      <c r="N6" s="51"/>
      <c r="O6" s="51"/>
      <c r="P6" s="51"/>
      <c r="Q6" s="51"/>
      <c r="R6" s="51"/>
      <c r="S6" s="51"/>
      <c r="T6" s="51"/>
      <c r="U6" s="51"/>
      <c r="V6" s="51"/>
      <c r="W6" s="51"/>
      <c r="X6" s="51"/>
      <c r="Y6" s="51"/>
      <c r="Z6" s="52"/>
    </row>
    <row r="7" spans="2:26" x14ac:dyDescent="0.25">
      <c r="B7" s="59" t="s">
        <v>8</v>
      </c>
      <c r="C7" s="101"/>
      <c r="D7" s="102"/>
      <c r="E7" s="102"/>
      <c r="F7" s="102"/>
      <c r="G7" s="102"/>
      <c r="H7" s="103"/>
      <c r="I7" s="51"/>
      <c r="J7" s="51"/>
      <c r="K7" s="51"/>
      <c r="L7" s="51"/>
      <c r="M7" s="51"/>
      <c r="N7" s="51"/>
      <c r="O7" s="51"/>
      <c r="P7" s="51"/>
      <c r="Q7" s="51"/>
      <c r="R7" s="51"/>
      <c r="S7" s="51"/>
      <c r="T7" s="51"/>
      <c r="U7" s="51"/>
      <c r="V7" s="51"/>
      <c r="W7" s="51"/>
      <c r="X7" s="51"/>
      <c r="Y7" s="51"/>
      <c r="Z7" s="52"/>
    </row>
    <row r="8" spans="2:26" x14ac:dyDescent="0.25">
      <c r="B8" s="59" t="s">
        <v>9</v>
      </c>
      <c r="C8" s="61"/>
      <c r="D8" s="51"/>
      <c r="E8" s="51"/>
      <c r="F8" s="51"/>
      <c r="G8" s="51"/>
      <c r="H8" s="51"/>
      <c r="I8" s="104"/>
      <c r="J8" s="102"/>
      <c r="K8" s="102"/>
      <c r="L8" s="103"/>
      <c r="M8" s="51"/>
      <c r="N8" s="51"/>
      <c r="O8" s="51"/>
      <c r="P8" s="51"/>
      <c r="Q8" s="51"/>
      <c r="R8" s="51"/>
      <c r="S8" s="51"/>
      <c r="T8" s="51"/>
      <c r="U8" s="51"/>
      <c r="V8" s="51"/>
      <c r="W8" s="51"/>
      <c r="X8" s="51"/>
      <c r="Y8" s="51"/>
      <c r="Z8" s="52"/>
    </row>
    <row r="9" spans="2:26" x14ac:dyDescent="0.25">
      <c r="B9" s="59" t="s">
        <v>30</v>
      </c>
      <c r="C9" s="61"/>
      <c r="D9" s="51"/>
      <c r="E9" s="51"/>
      <c r="F9" s="51"/>
      <c r="G9" s="51"/>
      <c r="H9" s="51"/>
      <c r="I9" s="51"/>
      <c r="J9" s="51"/>
      <c r="K9" s="51"/>
      <c r="L9" s="51"/>
      <c r="M9" s="104"/>
      <c r="N9" s="102"/>
      <c r="O9" s="102"/>
      <c r="P9" s="102"/>
      <c r="Q9" s="102"/>
      <c r="R9" s="102"/>
      <c r="S9" s="102"/>
      <c r="T9" s="102"/>
      <c r="U9" s="102"/>
      <c r="V9" s="102"/>
      <c r="W9" s="102"/>
      <c r="X9" s="103"/>
      <c r="Y9" s="51"/>
      <c r="Z9" s="52"/>
    </row>
    <row r="10" spans="2:26" ht="15.75" thickBot="1" x14ac:dyDescent="0.3">
      <c r="B10" s="60" t="s">
        <v>13</v>
      </c>
      <c r="C10" s="62"/>
      <c r="D10" s="53"/>
      <c r="E10" s="53"/>
      <c r="F10" s="53"/>
      <c r="G10" s="53"/>
      <c r="H10" s="53"/>
      <c r="I10" s="53"/>
      <c r="J10" s="53"/>
      <c r="K10" s="53"/>
      <c r="L10" s="53"/>
      <c r="M10" s="53"/>
      <c r="N10" s="53"/>
      <c r="O10" s="53"/>
      <c r="P10" s="53"/>
      <c r="Q10" s="53"/>
      <c r="R10" s="53"/>
      <c r="S10" s="53"/>
      <c r="T10" s="53"/>
      <c r="U10" s="53"/>
      <c r="V10" s="53"/>
      <c r="W10" s="53"/>
      <c r="X10" s="53"/>
      <c r="Y10" s="93"/>
      <c r="Z10" s="94"/>
    </row>
  </sheetData>
  <mergeCells count="6">
    <mergeCell ref="Y10:Z10"/>
    <mergeCell ref="C2:Z2"/>
    <mergeCell ref="C4:E4"/>
    <mergeCell ref="C7:H7"/>
    <mergeCell ref="I8:L8"/>
    <mergeCell ref="M9:X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2F1D-8D59-4795-8FC6-74E299102666}">
  <dimension ref="B1:K40"/>
  <sheetViews>
    <sheetView tabSelected="1" topLeftCell="A28" workbookViewId="0">
      <selection activeCell="D43" sqref="D43"/>
    </sheetView>
  </sheetViews>
  <sheetFormatPr defaultRowHeight="15" x14ac:dyDescent="0.25"/>
  <cols>
    <col min="2" max="2" width="36.42578125" customWidth="1"/>
    <col min="3" max="5" width="9.140625" style="1"/>
    <col min="6" max="6" width="13.7109375" customWidth="1"/>
    <col min="7" max="7" width="17.7109375" customWidth="1"/>
    <col min="8" max="8" width="15.28515625" customWidth="1"/>
    <col min="9" max="9" width="18" customWidth="1"/>
  </cols>
  <sheetData>
    <row r="1" spans="2:11" ht="15.75" thickBot="1" x14ac:dyDescent="0.3"/>
    <row r="2" spans="2:11" x14ac:dyDescent="0.25">
      <c r="B2" s="131" t="s">
        <v>74</v>
      </c>
      <c r="C2" s="130" t="s">
        <v>67</v>
      </c>
      <c r="D2" s="63" t="s">
        <v>68</v>
      </c>
      <c r="E2" s="63" t="s">
        <v>69</v>
      </c>
      <c r="F2" s="130" t="s">
        <v>70</v>
      </c>
      <c r="G2" s="130"/>
      <c r="H2" s="130" t="s">
        <v>71</v>
      </c>
      <c r="I2" s="130"/>
      <c r="J2" s="130" t="s">
        <v>79</v>
      </c>
      <c r="K2" s="134"/>
    </row>
    <row r="3" spans="2:11" x14ac:dyDescent="0.25">
      <c r="B3" s="132"/>
      <c r="C3" s="133"/>
      <c r="D3" s="64"/>
      <c r="E3" s="64"/>
      <c r="F3" s="64" t="s">
        <v>2</v>
      </c>
      <c r="G3" s="64" t="s">
        <v>3</v>
      </c>
      <c r="H3" s="64" t="s">
        <v>2</v>
      </c>
      <c r="I3" s="64" t="s">
        <v>3</v>
      </c>
      <c r="J3" s="133"/>
      <c r="K3" s="135"/>
    </row>
    <row r="4" spans="2:11" ht="15" customHeight="1" x14ac:dyDescent="0.25">
      <c r="B4" s="68" t="s">
        <v>36</v>
      </c>
      <c r="C4" s="70"/>
      <c r="D4" s="70"/>
      <c r="E4" s="70"/>
      <c r="F4" s="69"/>
      <c r="G4" s="69"/>
      <c r="H4" s="69"/>
      <c r="I4" s="69"/>
      <c r="J4" s="110"/>
      <c r="K4" s="111"/>
    </row>
    <row r="5" spans="2:11" ht="15" customHeight="1" x14ac:dyDescent="0.25">
      <c r="B5" s="66" t="s">
        <v>37</v>
      </c>
      <c r="C5" s="65" t="s">
        <v>72</v>
      </c>
      <c r="D5" s="65">
        <v>1</v>
      </c>
      <c r="E5" s="65" t="s">
        <v>69</v>
      </c>
      <c r="F5" s="67">
        <v>0</v>
      </c>
      <c r="G5" s="67">
        <v>100000000</v>
      </c>
      <c r="H5" s="67">
        <f>D5*F5</f>
        <v>0</v>
      </c>
      <c r="I5" s="67">
        <f>D5*G5</f>
        <v>100000000</v>
      </c>
      <c r="J5" s="120" t="s">
        <v>82</v>
      </c>
      <c r="K5" s="121"/>
    </row>
    <row r="6" spans="2:11" x14ac:dyDescent="0.25">
      <c r="B6" s="66" t="s">
        <v>38</v>
      </c>
      <c r="C6" s="65" t="s">
        <v>72</v>
      </c>
      <c r="D6" s="65">
        <v>1</v>
      </c>
      <c r="E6" s="65" t="s">
        <v>69</v>
      </c>
      <c r="F6" s="67">
        <v>0</v>
      </c>
      <c r="G6" s="67">
        <v>300000000</v>
      </c>
      <c r="H6" s="67">
        <f t="shared" ref="H6:H8" si="0">D6*F6</f>
        <v>0</v>
      </c>
      <c r="I6" s="67">
        <f t="shared" ref="I6:I8" si="1">D6*G6</f>
        <v>300000000</v>
      </c>
      <c r="J6" s="120"/>
      <c r="K6" s="121"/>
    </row>
    <row r="7" spans="2:11" x14ac:dyDescent="0.25">
      <c r="B7" s="66" t="s">
        <v>39</v>
      </c>
      <c r="C7" s="65" t="s">
        <v>72</v>
      </c>
      <c r="D7" s="65">
        <v>1</v>
      </c>
      <c r="E7" s="65" t="s">
        <v>69</v>
      </c>
      <c r="F7" s="67">
        <v>0</v>
      </c>
      <c r="G7" s="67">
        <v>75000000</v>
      </c>
      <c r="H7" s="67">
        <f t="shared" si="0"/>
        <v>0</v>
      </c>
      <c r="I7" s="67">
        <f t="shared" si="1"/>
        <v>75000000</v>
      </c>
      <c r="J7" s="120"/>
      <c r="K7" s="121"/>
    </row>
    <row r="8" spans="2:11" x14ac:dyDescent="0.25">
      <c r="B8" s="66" t="s">
        <v>44</v>
      </c>
      <c r="C8" s="65" t="s">
        <v>72</v>
      </c>
      <c r="D8" s="65">
        <v>1</v>
      </c>
      <c r="E8" s="65" t="s">
        <v>69</v>
      </c>
      <c r="F8" s="67">
        <v>0</v>
      </c>
      <c r="G8" s="67">
        <v>50000000</v>
      </c>
      <c r="H8" s="67">
        <f t="shared" si="0"/>
        <v>0</v>
      </c>
      <c r="I8" s="67">
        <f t="shared" si="1"/>
        <v>50000000</v>
      </c>
      <c r="J8" s="120"/>
      <c r="K8" s="121"/>
    </row>
    <row r="9" spans="2:11" x14ac:dyDescent="0.25">
      <c r="B9" s="112" t="s">
        <v>75</v>
      </c>
      <c r="C9" s="113"/>
      <c r="D9" s="113"/>
      <c r="E9" s="113"/>
      <c r="F9" s="113"/>
      <c r="G9" s="114"/>
      <c r="H9" s="71">
        <f>SUM(H5:H8)</f>
        <v>0</v>
      </c>
      <c r="I9" s="71">
        <f>SUM(I5:I8)</f>
        <v>525000000</v>
      </c>
      <c r="J9" s="122"/>
      <c r="K9" s="123"/>
    </row>
    <row r="10" spans="2:11" x14ac:dyDescent="0.25">
      <c r="B10" s="68" t="s">
        <v>47</v>
      </c>
      <c r="C10" s="70"/>
      <c r="D10" s="70"/>
      <c r="E10" s="70"/>
      <c r="F10" s="69"/>
      <c r="G10" s="69"/>
      <c r="H10" s="69"/>
      <c r="I10" s="69"/>
      <c r="J10" s="110"/>
      <c r="K10" s="111"/>
    </row>
    <row r="11" spans="2:11" x14ac:dyDescent="0.25">
      <c r="B11" s="66" t="s">
        <v>48</v>
      </c>
      <c r="C11" s="65" t="s">
        <v>72</v>
      </c>
      <c r="D11" s="65">
        <v>20</v>
      </c>
      <c r="E11" s="65" t="s">
        <v>76</v>
      </c>
      <c r="F11" s="67">
        <v>300000</v>
      </c>
      <c r="G11" s="67">
        <v>700000</v>
      </c>
      <c r="H11" s="67">
        <f>D11*F11</f>
        <v>6000000</v>
      </c>
      <c r="I11" s="67">
        <f>D11*G11</f>
        <v>14000000</v>
      </c>
      <c r="J11" s="118"/>
      <c r="K11" s="119"/>
    </row>
    <row r="12" spans="2:11" x14ac:dyDescent="0.25">
      <c r="B12" s="66" t="s">
        <v>49</v>
      </c>
      <c r="C12" s="65" t="s">
        <v>72</v>
      </c>
      <c r="D12" s="65">
        <v>2</v>
      </c>
      <c r="E12" s="65" t="s">
        <v>76</v>
      </c>
      <c r="F12" s="67">
        <v>300000</v>
      </c>
      <c r="G12" s="67">
        <v>700000</v>
      </c>
      <c r="H12" s="67">
        <f t="shared" ref="H12:H21" si="2">D12*F12</f>
        <v>600000</v>
      </c>
      <c r="I12" s="67">
        <f t="shared" ref="I12:I21" si="3">D12*G12</f>
        <v>1400000</v>
      </c>
      <c r="J12" s="118"/>
      <c r="K12" s="119"/>
    </row>
    <row r="13" spans="2:11" x14ac:dyDescent="0.25">
      <c r="B13" s="66" t="s">
        <v>50</v>
      </c>
      <c r="C13" s="65" t="s">
        <v>72</v>
      </c>
      <c r="D13" s="65">
        <v>2</v>
      </c>
      <c r="E13" s="65" t="s">
        <v>76</v>
      </c>
      <c r="F13" s="67">
        <v>2000000</v>
      </c>
      <c r="G13" s="67">
        <v>5000000</v>
      </c>
      <c r="H13" s="67">
        <f t="shared" si="2"/>
        <v>4000000</v>
      </c>
      <c r="I13" s="67">
        <f t="shared" si="3"/>
        <v>10000000</v>
      </c>
      <c r="J13" s="118"/>
      <c r="K13" s="119"/>
    </row>
    <row r="14" spans="2:11" x14ac:dyDescent="0.25">
      <c r="B14" s="66" t="s">
        <v>51</v>
      </c>
      <c r="C14" s="65" t="s">
        <v>72</v>
      </c>
      <c r="D14" s="65">
        <v>1</v>
      </c>
      <c r="E14" s="65" t="s">
        <v>77</v>
      </c>
      <c r="F14" s="67">
        <v>500000</v>
      </c>
      <c r="G14" s="67">
        <v>3000000</v>
      </c>
      <c r="H14" s="67">
        <f t="shared" si="2"/>
        <v>500000</v>
      </c>
      <c r="I14" s="67">
        <f t="shared" si="3"/>
        <v>3000000</v>
      </c>
      <c r="J14" s="118"/>
      <c r="K14" s="119"/>
    </row>
    <row r="15" spans="2:11" x14ac:dyDescent="0.25">
      <c r="B15" s="66" t="s">
        <v>52</v>
      </c>
      <c r="C15" s="65" t="s">
        <v>72</v>
      </c>
      <c r="D15" s="65">
        <v>1</v>
      </c>
      <c r="E15" s="65" t="s">
        <v>77</v>
      </c>
      <c r="F15" s="67">
        <v>500000</v>
      </c>
      <c r="G15" s="67">
        <v>3500000</v>
      </c>
      <c r="H15" s="67">
        <f t="shared" si="2"/>
        <v>500000</v>
      </c>
      <c r="I15" s="67">
        <f t="shared" si="3"/>
        <v>3500000</v>
      </c>
      <c r="J15" s="118"/>
      <c r="K15" s="119"/>
    </row>
    <row r="16" spans="2:11" x14ac:dyDescent="0.25">
      <c r="B16" s="66" t="s">
        <v>53</v>
      </c>
      <c r="C16" s="65" t="s">
        <v>72</v>
      </c>
      <c r="D16" s="65">
        <v>1</v>
      </c>
      <c r="E16" s="65" t="s">
        <v>76</v>
      </c>
      <c r="F16" s="67">
        <v>500000</v>
      </c>
      <c r="G16" s="67">
        <v>1500000</v>
      </c>
      <c r="H16" s="67">
        <f t="shared" si="2"/>
        <v>500000</v>
      </c>
      <c r="I16" s="67">
        <f t="shared" si="3"/>
        <v>1500000</v>
      </c>
      <c r="J16" s="118"/>
      <c r="K16" s="119"/>
    </row>
    <row r="17" spans="2:11" x14ac:dyDescent="0.25">
      <c r="B17" s="66" t="s">
        <v>54</v>
      </c>
      <c r="C17" s="65" t="s">
        <v>72</v>
      </c>
      <c r="D17" s="65">
        <v>1</v>
      </c>
      <c r="E17" s="65" t="s">
        <v>76</v>
      </c>
      <c r="F17" s="67">
        <v>1000000</v>
      </c>
      <c r="G17" s="67">
        <v>5000000</v>
      </c>
      <c r="H17" s="67">
        <f t="shared" si="2"/>
        <v>1000000</v>
      </c>
      <c r="I17" s="67">
        <f t="shared" si="3"/>
        <v>5000000</v>
      </c>
      <c r="J17" s="118"/>
      <c r="K17" s="119"/>
    </row>
    <row r="18" spans="2:11" x14ac:dyDescent="0.25">
      <c r="B18" s="66" t="s">
        <v>55</v>
      </c>
      <c r="C18" s="65" t="s">
        <v>72</v>
      </c>
      <c r="D18" s="65">
        <v>2</v>
      </c>
      <c r="E18" s="65" t="s">
        <v>76</v>
      </c>
      <c r="F18" s="67">
        <v>1000000</v>
      </c>
      <c r="G18" s="67">
        <v>2000000</v>
      </c>
      <c r="H18" s="67">
        <f t="shared" si="2"/>
        <v>2000000</v>
      </c>
      <c r="I18" s="67">
        <f t="shared" si="3"/>
        <v>4000000</v>
      </c>
      <c r="J18" s="118"/>
      <c r="K18" s="119"/>
    </row>
    <row r="19" spans="2:11" x14ac:dyDescent="0.25">
      <c r="B19" s="66" t="s">
        <v>56</v>
      </c>
      <c r="C19" s="65" t="s">
        <v>72</v>
      </c>
      <c r="D19" s="65">
        <v>4</v>
      </c>
      <c r="E19" s="65" t="s">
        <v>76</v>
      </c>
      <c r="F19" s="67">
        <v>500000</v>
      </c>
      <c r="G19" s="67">
        <v>1000000</v>
      </c>
      <c r="H19" s="67">
        <f t="shared" si="2"/>
        <v>2000000</v>
      </c>
      <c r="I19" s="67">
        <f t="shared" si="3"/>
        <v>4000000</v>
      </c>
      <c r="J19" s="118"/>
      <c r="K19" s="119"/>
    </row>
    <row r="20" spans="2:11" x14ac:dyDescent="0.25">
      <c r="B20" s="66" t="s">
        <v>57</v>
      </c>
      <c r="C20" s="65" t="s">
        <v>72</v>
      </c>
      <c r="D20" s="65">
        <v>2</v>
      </c>
      <c r="E20" s="65" t="s">
        <v>77</v>
      </c>
      <c r="F20" s="67">
        <v>3000000</v>
      </c>
      <c r="G20" s="67">
        <v>7000000</v>
      </c>
      <c r="H20" s="67">
        <f t="shared" si="2"/>
        <v>6000000</v>
      </c>
      <c r="I20" s="67">
        <f t="shared" si="3"/>
        <v>14000000</v>
      </c>
      <c r="J20" s="118"/>
      <c r="K20" s="119"/>
    </row>
    <row r="21" spans="2:11" x14ac:dyDescent="0.25">
      <c r="B21" s="66" t="s">
        <v>58</v>
      </c>
      <c r="C21" s="65" t="s">
        <v>72</v>
      </c>
      <c r="D21" s="65">
        <v>1</v>
      </c>
      <c r="E21" s="65" t="s">
        <v>78</v>
      </c>
      <c r="F21" s="67">
        <v>1000000</v>
      </c>
      <c r="G21" s="67">
        <v>30000000</v>
      </c>
      <c r="H21" s="67">
        <f t="shared" si="2"/>
        <v>1000000</v>
      </c>
      <c r="I21" s="67">
        <f t="shared" si="3"/>
        <v>30000000</v>
      </c>
      <c r="J21" s="118"/>
      <c r="K21" s="119"/>
    </row>
    <row r="22" spans="2:11" x14ac:dyDescent="0.25">
      <c r="B22" s="112" t="s">
        <v>75</v>
      </c>
      <c r="C22" s="113"/>
      <c r="D22" s="113"/>
      <c r="E22" s="113"/>
      <c r="F22" s="113"/>
      <c r="G22" s="114"/>
      <c r="H22" s="71">
        <f>SUM(H11:H21)</f>
        <v>24100000</v>
      </c>
      <c r="I22" s="71">
        <f>SUM(I11:I21)</f>
        <v>90400000</v>
      </c>
      <c r="J22" s="118"/>
      <c r="K22" s="119"/>
    </row>
    <row r="23" spans="2:11" x14ac:dyDescent="0.25">
      <c r="B23" s="68" t="s">
        <v>40</v>
      </c>
      <c r="C23" s="70"/>
      <c r="D23" s="70"/>
      <c r="E23" s="70"/>
      <c r="F23" s="69"/>
      <c r="G23" s="69"/>
      <c r="H23" s="69"/>
      <c r="I23" s="69"/>
      <c r="J23" s="110"/>
      <c r="K23" s="111"/>
    </row>
    <row r="24" spans="2:11" x14ac:dyDescent="0.25">
      <c r="B24" s="66" t="s">
        <v>45</v>
      </c>
      <c r="C24" s="65" t="s">
        <v>72</v>
      </c>
      <c r="D24" s="65">
        <v>15</v>
      </c>
      <c r="E24" s="65" t="s">
        <v>78</v>
      </c>
      <c r="F24" s="67">
        <v>3000000</v>
      </c>
      <c r="G24" s="67">
        <v>15000000</v>
      </c>
      <c r="H24" s="67">
        <f>D24*F24</f>
        <v>45000000</v>
      </c>
      <c r="I24" s="67">
        <f>D24*G24</f>
        <v>225000000</v>
      </c>
      <c r="J24" s="118"/>
      <c r="K24" s="119"/>
    </row>
    <row r="25" spans="2:11" x14ac:dyDescent="0.25">
      <c r="B25" s="66" t="s">
        <v>46</v>
      </c>
      <c r="C25" s="65" t="s">
        <v>72</v>
      </c>
      <c r="D25" s="65">
        <v>1</v>
      </c>
      <c r="E25" s="65" t="s">
        <v>78</v>
      </c>
      <c r="F25" s="67">
        <v>0</v>
      </c>
      <c r="G25" s="67">
        <v>150000000</v>
      </c>
      <c r="H25" s="67">
        <f>D25*F25</f>
        <v>0</v>
      </c>
      <c r="I25" s="67">
        <f>D25*G25</f>
        <v>150000000</v>
      </c>
      <c r="J25" s="124" t="s">
        <v>80</v>
      </c>
      <c r="K25" s="125"/>
    </row>
    <row r="26" spans="2:11" x14ac:dyDescent="0.25">
      <c r="B26" s="61"/>
      <c r="C26" s="65"/>
      <c r="D26" s="65"/>
      <c r="E26" s="65"/>
      <c r="F26" s="67"/>
      <c r="G26" s="67"/>
      <c r="H26" s="67">
        <f>SUM(H24:H25)</f>
        <v>45000000</v>
      </c>
      <c r="I26" s="67">
        <f>SUM(I24:I25)</f>
        <v>375000000</v>
      </c>
      <c r="J26" s="118"/>
      <c r="K26" s="119"/>
    </row>
    <row r="27" spans="2:11" x14ac:dyDescent="0.25">
      <c r="B27" s="68" t="s">
        <v>59</v>
      </c>
      <c r="C27" s="70"/>
      <c r="D27" s="70"/>
      <c r="E27" s="70"/>
      <c r="F27" s="69"/>
      <c r="G27" s="69"/>
      <c r="H27" s="69"/>
      <c r="I27" s="69"/>
      <c r="J27" s="110"/>
      <c r="K27" s="111"/>
    </row>
    <row r="28" spans="2:11" x14ac:dyDescent="0.25">
      <c r="B28" s="66" t="s">
        <v>60</v>
      </c>
      <c r="C28" s="65" t="s">
        <v>72</v>
      </c>
      <c r="D28" s="65">
        <v>3</v>
      </c>
      <c r="E28" s="65" t="s">
        <v>76</v>
      </c>
      <c r="F28" s="67">
        <v>5000000</v>
      </c>
      <c r="G28" s="67">
        <v>15000000</v>
      </c>
      <c r="H28" s="67">
        <f>D28*F28</f>
        <v>15000000</v>
      </c>
      <c r="I28" s="67">
        <f>D28*G28</f>
        <v>45000000</v>
      </c>
      <c r="J28" s="126" t="s">
        <v>81</v>
      </c>
      <c r="K28" s="127"/>
    </row>
    <row r="29" spans="2:11" x14ac:dyDescent="0.25">
      <c r="B29" s="66" t="s">
        <v>61</v>
      </c>
      <c r="C29" s="65" t="s">
        <v>72</v>
      </c>
      <c r="D29" s="65">
        <v>1</v>
      </c>
      <c r="E29" s="65" t="s">
        <v>76</v>
      </c>
      <c r="F29" s="67">
        <v>10000000</v>
      </c>
      <c r="G29" s="67">
        <v>50000000</v>
      </c>
      <c r="H29" s="67">
        <f t="shared" ref="H29:H30" si="4">D29*F29</f>
        <v>10000000</v>
      </c>
      <c r="I29" s="67">
        <f t="shared" ref="I29:I30" si="5">D29*G29</f>
        <v>50000000</v>
      </c>
      <c r="J29" s="126"/>
      <c r="K29" s="127"/>
    </row>
    <row r="30" spans="2:11" x14ac:dyDescent="0.25">
      <c r="B30" s="66" t="s">
        <v>62</v>
      </c>
      <c r="C30" s="65" t="s">
        <v>72</v>
      </c>
      <c r="D30" s="65">
        <v>1</v>
      </c>
      <c r="E30" s="65" t="s">
        <v>76</v>
      </c>
      <c r="F30" s="67">
        <v>10000000</v>
      </c>
      <c r="G30" s="67">
        <v>100000000</v>
      </c>
      <c r="H30" s="67">
        <f t="shared" si="4"/>
        <v>10000000</v>
      </c>
      <c r="I30" s="67">
        <f t="shared" si="5"/>
        <v>100000000</v>
      </c>
      <c r="J30" s="126"/>
      <c r="K30" s="127"/>
    </row>
    <row r="31" spans="2:11" x14ac:dyDescent="0.25">
      <c r="B31" s="112" t="s">
        <v>75</v>
      </c>
      <c r="C31" s="113"/>
      <c r="D31" s="113"/>
      <c r="E31" s="113"/>
      <c r="F31" s="113"/>
      <c r="G31" s="114"/>
      <c r="H31" s="71">
        <f>SUM(H28:H30)</f>
        <v>35000000</v>
      </c>
      <c r="I31" s="71">
        <f>SUM(I28:I30)</f>
        <v>195000000</v>
      </c>
      <c r="J31" s="126"/>
      <c r="K31" s="127"/>
    </row>
    <row r="32" spans="2:11" x14ac:dyDescent="0.25">
      <c r="B32" s="68" t="s">
        <v>63</v>
      </c>
      <c r="C32" s="70"/>
      <c r="D32" s="70"/>
      <c r="E32" s="70"/>
      <c r="F32" s="69"/>
      <c r="G32" s="69"/>
      <c r="H32" s="69"/>
      <c r="I32" s="69"/>
      <c r="J32" s="110"/>
      <c r="K32" s="111"/>
    </row>
    <row r="33" spans="2:11" x14ac:dyDescent="0.25">
      <c r="B33" s="66" t="s">
        <v>41</v>
      </c>
      <c r="C33" s="65" t="s">
        <v>73</v>
      </c>
      <c r="D33" s="65">
        <v>20</v>
      </c>
      <c r="E33" s="65" t="s">
        <v>78</v>
      </c>
      <c r="F33" s="67">
        <v>100000</v>
      </c>
      <c r="G33" s="67">
        <v>300000</v>
      </c>
      <c r="H33" s="67">
        <f>D33*F33</f>
        <v>2000000</v>
      </c>
      <c r="I33" s="67">
        <f>D33*G33</f>
        <v>6000000</v>
      </c>
      <c r="J33" s="126" t="s">
        <v>84</v>
      </c>
      <c r="K33" s="127"/>
    </row>
    <row r="34" spans="2:11" x14ac:dyDescent="0.25">
      <c r="B34" s="66" t="s">
        <v>42</v>
      </c>
      <c r="C34" s="65" t="s">
        <v>73</v>
      </c>
      <c r="D34" s="65">
        <v>20</v>
      </c>
      <c r="E34" s="65" t="s">
        <v>78</v>
      </c>
      <c r="F34" s="67">
        <v>10000</v>
      </c>
      <c r="G34" s="67">
        <v>20000</v>
      </c>
      <c r="H34" s="67">
        <f t="shared" ref="H34:H38" si="6">D34*F34</f>
        <v>200000</v>
      </c>
      <c r="I34" s="67">
        <f t="shared" ref="I34:I38" si="7">D34*G34</f>
        <v>400000</v>
      </c>
      <c r="J34" s="126"/>
      <c r="K34" s="127"/>
    </row>
    <row r="35" spans="2:11" x14ac:dyDescent="0.25">
      <c r="B35" s="66" t="s">
        <v>43</v>
      </c>
      <c r="C35" s="65" t="s">
        <v>73</v>
      </c>
      <c r="D35" s="65">
        <v>20</v>
      </c>
      <c r="E35" s="65" t="s">
        <v>78</v>
      </c>
      <c r="F35" s="67">
        <v>10000</v>
      </c>
      <c r="G35" s="67">
        <v>50000</v>
      </c>
      <c r="H35" s="67">
        <f t="shared" si="6"/>
        <v>200000</v>
      </c>
      <c r="I35" s="67">
        <f t="shared" si="7"/>
        <v>1000000</v>
      </c>
      <c r="J35" s="126"/>
      <c r="K35" s="127"/>
    </row>
    <row r="36" spans="2:11" x14ac:dyDescent="0.25">
      <c r="B36" s="66" t="s">
        <v>64</v>
      </c>
      <c r="C36" s="65" t="s">
        <v>73</v>
      </c>
      <c r="D36" s="65">
        <f>20*41</f>
        <v>820</v>
      </c>
      <c r="E36" s="65" t="s">
        <v>78</v>
      </c>
      <c r="F36" s="67">
        <v>10000</v>
      </c>
      <c r="G36" s="67">
        <v>25000</v>
      </c>
      <c r="H36" s="67">
        <f t="shared" si="6"/>
        <v>8200000</v>
      </c>
      <c r="I36" s="67">
        <f t="shared" si="7"/>
        <v>20500000</v>
      </c>
      <c r="J36" s="126"/>
      <c r="K36" s="127"/>
    </row>
    <row r="37" spans="2:11" x14ac:dyDescent="0.25">
      <c r="B37" s="66" t="s">
        <v>65</v>
      </c>
      <c r="C37" s="65" t="s">
        <v>73</v>
      </c>
      <c r="D37" s="65">
        <f>20*41</f>
        <v>820</v>
      </c>
      <c r="E37" s="65" t="s">
        <v>78</v>
      </c>
      <c r="F37" s="67">
        <v>3000</v>
      </c>
      <c r="G37" s="67">
        <v>5000</v>
      </c>
      <c r="H37" s="67">
        <f t="shared" si="6"/>
        <v>2460000</v>
      </c>
      <c r="I37" s="67">
        <f t="shared" si="7"/>
        <v>4100000</v>
      </c>
      <c r="J37" s="126"/>
      <c r="K37" s="127"/>
    </row>
    <row r="38" spans="2:11" x14ac:dyDescent="0.25">
      <c r="B38" s="66" t="s">
        <v>66</v>
      </c>
      <c r="C38" s="65" t="s">
        <v>73</v>
      </c>
      <c r="D38" s="65">
        <v>1</v>
      </c>
      <c r="E38" s="65" t="s">
        <v>78</v>
      </c>
      <c r="F38" s="67">
        <v>1000000</v>
      </c>
      <c r="G38" s="67">
        <v>5000000</v>
      </c>
      <c r="H38" s="67">
        <f t="shared" si="6"/>
        <v>1000000</v>
      </c>
      <c r="I38" s="67">
        <f t="shared" si="7"/>
        <v>5000000</v>
      </c>
      <c r="J38" s="126"/>
      <c r="K38" s="127"/>
    </row>
    <row r="39" spans="2:11" ht="15.75" thickBot="1" x14ac:dyDescent="0.3">
      <c r="B39" s="115" t="s">
        <v>75</v>
      </c>
      <c r="C39" s="116"/>
      <c r="D39" s="116"/>
      <c r="E39" s="116"/>
      <c r="F39" s="116"/>
      <c r="G39" s="117"/>
      <c r="H39" s="72">
        <f>SUM(H33:H38)</f>
        <v>14060000</v>
      </c>
      <c r="I39" s="72">
        <f>SUM(I33:I38)</f>
        <v>37000000</v>
      </c>
      <c r="J39" s="128"/>
      <c r="K39" s="129"/>
    </row>
    <row r="40" spans="2:11" ht="15.75" thickBot="1" x14ac:dyDescent="0.3">
      <c r="B40" s="105" t="s">
        <v>83</v>
      </c>
      <c r="C40" s="106"/>
      <c r="D40" s="106"/>
      <c r="E40" s="106"/>
      <c r="F40" s="106"/>
      <c r="G40" s="107"/>
      <c r="H40" s="73">
        <f>SUM(H9,H22,H26,H31,H39)</f>
        <v>118160000</v>
      </c>
      <c r="I40" s="74">
        <f>SUM(I9,I22,I26,I31,I39)</f>
        <v>1222400000</v>
      </c>
      <c r="J40" s="108"/>
      <c r="K40" s="109"/>
    </row>
  </sheetData>
  <mergeCells count="34">
    <mergeCell ref="F2:G2"/>
    <mergeCell ref="H2:I2"/>
    <mergeCell ref="B2:B3"/>
    <mergeCell ref="C2:C3"/>
    <mergeCell ref="J2:K3"/>
    <mergeCell ref="J25:K25"/>
    <mergeCell ref="J28:K31"/>
    <mergeCell ref="J33:K39"/>
    <mergeCell ref="J4:K4"/>
    <mergeCell ref="J10:K10"/>
    <mergeCell ref="J11:K11"/>
    <mergeCell ref="J12:K12"/>
    <mergeCell ref="J13:K13"/>
    <mergeCell ref="J16:K16"/>
    <mergeCell ref="J17:K17"/>
    <mergeCell ref="J18:K18"/>
    <mergeCell ref="J19:K19"/>
    <mergeCell ref="J5:K9"/>
    <mergeCell ref="B40:G40"/>
    <mergeCell ref="J40:K40"/>
    <mergeCell ref="J27:K27"/>
    <mergeCell ref="J32:K32"/>
    <mergeCell ref="B9:G9"/>
    <mergeCell ref="B22:G22"/>
    <mergeCell ref="B31:G31"/>
    <mergeCell ref="B39:G39"/>
    <mergeCell ref="J20:K20"/>
    <mergeCell ref="J21:K21"/>
    <mergeCell ref="J22:K22"/>
    <mergeCell ref="J23:K23"/>
    <mergeCell ref="J24:K24"/>
    <mergeCell ref="J26:K26"/>
    <mergeCell ref="J14:K14"/>
    <mergeCell ref="J15:K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Acticity</vt:lpstr>
      <vt:lpstr>Time Line-MIN</vt:lpstr>
      <vt:lpstr>Timeline-MAX</vt:lpstr>
      <vt:lpstr>Estimated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2022-07-18T12:08:54Z</dcterms:created>
  <dcterms:modified xsi:type="dcterms:W3CDTF">2022-07-19T01:30:19Z</dcterms:modified>
</cp:coreProperties>
</file>